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'!$A$5:$L$38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<sst xmlns="http://schemas.openxmlformats.org/spreadsheetml/2006/main" count="90" uniqueCount="88">
  <si>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</si>
  <si>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</si>
  <si>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</si>
  <si>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</si>
  <si>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</si>
  <si>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</si>
  <si>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</si>
  <si>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</si>
  <si>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</si>
  <si>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</si>
  <si>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</si>
  <si>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</si>
  <si>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</si>
  <si>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</si>
  <si>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</si>
  <si>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</si>
  <si>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</si>
  <si>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</si>
  <si>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</si>
  <si>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</si>
  <si>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</si>
  <si>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</si>
  <si>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</si>
  <si>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</si>
  <si>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</si>
  <si>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</si>
  <si>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</si>
  <si>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</si>
  <si>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</si>
  <si>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</si>
  <si>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</si>
  <si>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</si>
  <si>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</si>
  <si>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</si>
  <si>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</si>
  <si>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</si>
  <si>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</si>
  <si>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</si>
  <si>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</si>
  <si>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</si>
  <si>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</si>
  <si>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</si>
  <si>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</si>
  <si>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</si>
  <si>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</si>
  <si>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</si>
  <si>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</si>
  <si>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</si>
  <si>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</si>
  <si>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</si>
  <si>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</si>
  <si>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</si>
  <si>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</si>
  <si>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</si>
  <si>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</si>
  <si>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</si>
  <si>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</si>
  <si>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</si>
  <si>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</si>
  <si>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</si>
  <si>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</si>
  <si>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</si>
  <si>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</si>
  <si>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</si>
  <si>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</si>
  <si>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</si>
  <si>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</si>
  <si>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</si>
  <si>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</si>
  <si>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</si>
  <si>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</si>
  <si>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</si>
  <si>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</si>
  <si>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</si>
  <si>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</si>
  <si>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</si>
  <si>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</si>
  <si>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</si>
  <si>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</si>
  <si>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</si>
  <si>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</si>
  <si>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ec. Dinca Agnes</t>
  </si>
  <si>
    <t>Sef Serviciu Dec.Servicii Medicale,</t>
  </si>
  <si>
    <t>ec.Termegan Liliana</t>
  </si>
  <si>
    <t xml:space="preserve">    Lista furnizorilor de radiologie-imagistica medicala din judetul Dambovita si sumele repartizate pentru perioada Septembrie-Decembrie 2019,urmare suplimentarii fondului conform Filei de Buget a CNAS nr. P 7.349/ 30.08.2019 inregistrata la CAS Dambovita la nr. 16.090/ 02.09.2019, utilizand criteriile din anexa 20 la Ordinul MS/CNAS nr. 397/836/2018 si punctajul obtinut de furnizori la contractare</t>
  </si>
  <si>
    <t>ec Zarnescu Izabela</t>
  </si>
  <si>
    <t>Septembrie-Decembrie 2019</t>
  </si>
  <si>
    <t>Suma suplimentara contractata pentru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</si>
</sst>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7" t="s">
        <v>28</v>
      </c>
      <c r="L2" s="37" t="s">
        <v>29</v>
      </c>
      <c r="M2" s="37" t="s">
        <v>30</v>
      </c>
      <c r="N2" s="37" t="s">
        <v>31</v>
      </c>
      <c r="O2" s="37" t="s">
        <v>12</v>
      </c>
      <c r="P2" s="37" t="s">
        <v>32</v>
      </c>
      <c r="Q2" s="37" t="s">
        <v>33</v>
      </c>
      <c r="R2" s="37" t="s">
        <v>34</v>
      </c>
      <c r="S2" s="37" t="s">
        <v>35</v>
      </c>
      <c r="T2" s="37" t="s">
        <v>36</v>
      </c>
      <c r="U2" s="37" t="s">
        <v>37</v>
      </c>
      <c r="V2" s="37" t="s">
        <v>38</v>
      </c>
      <c r="W2" s="37" t="s">
        <v>39</v>
      </c>
      <c r="X2" s="37" t="s">
        <v>40</v>
      </c>
      <c r="Y2" s="37" t="s">
        <v>41</v>
      </c>
      <c r="Z2" s="37" t="s">
        <v>42</v>
      </c>
      <c r="AA2" s="37" t="s">
        <v>43</v>
      </c>
      <c r="AB2" s="37" t="s">
        <v>44</v>
      </c>
      <c r="AC2" s="37" t="s">
        <v>45</v>
      </c>
      <c r="AD2" s="37" t="s">
        <v>46</v>
      </c>
      <c r="AE2" s="37" t="s">
        <v>47</v>
      </c>
      <c r="AF2" s="37" t="s">
        <v>51</v>
      </c>
      <c r="AG2" s="37" t="s">
        <v>52</v>
      </c>
      <c r="AH2" s="37" t="s">
        <v>53</v>
      </c>
      <c r="AI2" s="37" t="s">
        <v>54</v>
      </c>
      <c r="AJ2" s="37" t="s">
        <v>55</v>
      </c>
      <c r="AK2" s="37" t="s">
        <v>56</v>
      </c>
      <c r="AL2" s="37" t="s">
        <v>57</v>
      </c>
      <c r="AM2" s="37" t="s">
        <v>58</v>
      </c>
      <c r="AN2" s="37" t="s">
        <v>59</v>
      </c>
      <c r="AO2" s="37" t="s">
        <v>48</v>
      </c>
      <c r="AP2" s="37" t="s">
        <v>49</v>
      </c>
      <c r="AQ2" s="37" t="s">
        <v>50</v>
      </c>
      <c r="AR2" s="37" t="s">
        <v>60</v>
      </c>
      <c r="AS2" s="37" t="s">
        <v>61</v>
      </c>
      <c r="AT2" s="37" t="s">
        <v>62</v>
      </c>
      <c r="AU2" s="37" t="s">
        <v>63</v>
      </c>
      <c r="AV2" s="37" t="s">
        <v>64</v>
      </c>
      <c r="AW2" s="37" t="s">
        <v>65</v>
      </c>
      <c r="AX2" s="37" t="s">
        <v>66</v>
      </c>
      <c r="AY2" s="37" t="s">
        <v>67</v>
      </c>
      <c r="AZ2" s="37" t="s">
        <v>68</v>
      </c>
      <c r="BA2" s="37" t="s">
        <v>69</v>
      </c>
      <c r="BB2" s="37" t="s">
        <v>70</v>
      </c>
      <c r="BC2" s="37" t="s">
        <v>71</v>
      </c>
      <c r="BD2" s="48" t="s">
        <v>72</v>
      </c>
      <c r="BE2" s="37" t="s">
        <v>73</v>
      </c>
      <c r="BF2" s="37" t="s">
        <v>74</v>
      </c>
      <c r="BG2" s="38" t="s">
        <v>13</v>
      </c>
      <c r="BH2" s="38" t="s">
        <v>14</v>
      </c>
    </row>
    <row r="3" spans="1:60" ht="11.25">
      <c r="A3" s="20" t="s">
        <v>8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17</v>
      </c>
      <c r="B8" s="11" t="s">
        <v>7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18</v>
      </c>
      <c r="B10" s="11" t="s">
        <v>7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3"/>
  <sheetViews>
    <sheetView showGridLines="0" tabSelected="1" zoomScalePageLayoutView="0" workbookViewId="0" topLeftCell="A11">
      <selection activeCell="N28" sqref="N28"/>
    </sheetView>
  </sheetViews>
  <sheetFormatPr defaultColWidth="9.140625" defaultRowHeight="12.75"/>
  <cols>
    <col min="1" max="1" width="32.57421875" style="1" customWidth="1"/>
    <col min="2" max="2" width="12.1406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2" t="s">
        <v>79</v>
      </c>
    </row>
    <row r="5" spans="1:4" ht="12.75">
      <c r="A5" s="59" t="s">
        <v>84</v>
      </c>
      <c r="B5" s="60"/>
      <c r="C5" s="60"/>
      <c r="D5" s="60"/>
    </row>
    <row r="6" spans="1:4" ht="12.75">
      <c r="A6" s="59"/>
      <c r="B6" s="60"/>
      <c r="C6" s="60"/>
      <c r="D6" s="60"/>
    </row>
    <row r="7" spans="1:4" ht="39.75" customHeight="1">
      <c r="A7" s="61"/>
      <c r="B7" s="61"/>
      <c r="C7" s="61"/>
      <c r="D7" s="61"/>
    </row>
    <row r="8" spans="1:4" ht="1.5" customHeight="1">
      <c r="A8" s="54"/>
      <c r="B8" s="54"/>
      <c r="C8" s="54"/>
      <c r="D8" s="54"/>
    </row>
    <row r="9" spans="1:4" s="15" customFormat="1" ht="53.25" customHeight="1">
      <c r="A9" s="62" t="s">
        <v>0</v>
      </c>
      <c r="B9" s="55" t="s">
        <v>87</v>
      </c>
      <c r="C9" s="63" t="s">
        <v>15</v>
      </c>
      <c r="D9" s="63"/>
    </row>
    <row r="10" spans="1:4" s="26" customFormat="1" ht="43.5" customHeight="1">
      <c r="A10" s="62"/>
      <c r="B10" s="56" t="s">
        <v>86</v>
      </c>
      <c r="C10" s="31"/>
      <c r="D10" s="32">
        <v>1</v>
      </c>
    </row>
    <row r="11" spans="1:4" s="15" customFormat="1" ht="28.5" customHeight="1">
      <c r="A11" s="62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211180</v>
      </c>
      <c r="C12" s="35"/>
      <c r="D12" s="35">
        <v>211180</v>
      </c>
    </row>
    <row r="13" spans="1:4" ht="12.75">
      <c r="A13" s="2" t="s">
        <v>76</v>
      </c>
      <c r="B13" s="51">
        <f aca="true" t="shared" si="0" ref="B13:B18">D13</f>
        <v>80419.41683999999</v>
      </c>
      <c r="C13" s="36">
        <v>895.6</v>
      </c>
      <c r="D13" s="18">
        <f aca="true" t="shared" si="1" ref="D13:D18">C13*$D$20</f>
        <v>80419.41683999999</v>
      </c>
    </row>
    <row r="14" spans="1:4" ht="12.75">
      <c r="A14" s="2" t="s">
        <v>75</v>
      </c>
      <c r="B14" s="51">
        <f t="shared" si="0"/>
        <v>47605.13402399999</v>
      </c>
      <c r="C14" s="36">
        <v>530.16</v>
      </c>
      <c r="D14" s="18">
        <f t="shared" si="1"/>
        <v>47605.13402399999</v>
      </c>
    </row>
    <row r="15" spans="1:4" ht="12.75">
      <c r="A15" s="2" t="str">
        <f>categorie!A10</f>
        <v>Almina Trading SRL Targoviste</v>
      </c>
      <c r="B15" s="51">
        <f t="shared" si="0"/>
        <v>32559.26814</v>
      </c>
      <c r="C15" s="36">
        <v>362.6</v>
      </c>
      <c r="D15" s="18">
        <f t="shared" si="1"/>
        <v>32559.26814</v>
      </c>
    </row>
    <row r="16" spans="1:4" ht="12.75">
      <c r="A16" s="4" t="str">
        <f>categorie!A8</f>
        <v>Prolife SRL Targoviste</v>
      </c>
      <c r="B16" s="51">
        <f t="shared" si="0"/>
        <v>34316.534762999996</v>
      </c>
      <c r="C16" s="49">
        <v>382.17</v>
      </c>
      <c r="D16" s="18">
        <f t="shared" si="1"/>
        <v>34316.534762999996</v>
      </c>
    </row>
    <row r="17" spans="1:4" ht="12.75">
      <c r="A17" s="2" t="s">
        <v>77</v>
      </c>
      <c r="B17" s="51">
        <f t="shared" si="0"/>
        <v>6761.480669999999</v>
      </c>
      <c r="C17" s="36">
        <v>75.3</v>
      </c>
      <c r="D17" s="18">
        <f t="shared" si="1"/>
        <v>6761.480669999999</v>
      </c>
    </row>
    <row r="18" spans="1:4" ht="12.75">
      <c r="A18" s="2" t="s">
        <v>78</v>
      </c>
      <c r="B18" s="51">
        <f t="shared" si="0"/>
        <v>9518.1534</v>
      </c>
      <c r="C18" s="36">
        <v>106</v>
      </c>
      <c r="D18" s="18">
        <f t="shared" si="1"/>
        <v>9518.1534</v>
      </c>
    </row>
    <row r="19" spans="1:4" ht="12.75">
      <c r="A19" s="14" t="s">
        <v>19</v>
      </c>
      <c r="B19" s="7">
        <f>SUM(B13:B18)</f>
        <v>211179.987837</v>
      </c>
      <c r="C19" s="7">
        <f>SUM(C13:C18)</f>
        <v>2351.8300000000004</v>
      </c>
      <c r="D19" s="7">
        <f>SUM(D13:D18)</f>
        <v>211179.987837</v>
      </c>
    </row>
    <row r="20" spans="1:4" ht="12.75">
      <c r="A20" s="2" t="s">
        <v>4</v>
      </c>
      <c r="B20" s="5"/>
      <c r="C20" s="8"/>
      <c r="D20" s="8">
        <f>ROUND(D12/C19,4)</f>
        <v>89.7939</v>
      </c>
    </row>
    <row r="21" spans="1:8" ht="12.75">
      <c r="A21" s="53"/>
      <c r="B21" s="53"/>
      <c r="C21" s="53"/>
      <c r="D21" s="53"/>
      <c r="E21" s="53"/>
      <c r="F21" s="53"/>
      <c r="G21" s="53"/>
      <c r="H21" s="53"/>
    </row>
    <row r="22" spans="2:4" ht="12.75">
      <c r="B22" s="1" t="s">
        <v>6</v>
      </c>
      <c r="C22" s="1"/>
      <c r="D22" s="1"/>
    </row>
    <row r="23" spans="2:4" ht="12.75">
      <c r="B23" s="1" t="s">
        <v>80</v>
      </c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1:4" ht="12.75">
      <c r="A26" s="3"/>
      <c r="B26" s="3"/>
      <c r="C26" s="3"/>
      <c r="D26" s="3"/>
    </row>
    <row r="27" spans="1:4" ht="12.75">
      <c r="A27" s="1" t="s">
        <v>11</v>
      </c>
      <c r="B27" s="1"/>
      <c r="C27" s="1" t="s">
        <v>16</v>
      </c>
      <c r="D27" s="3"/>
    </row>
    <row r="28" spans="1:4" ht="12.75">
      <c r="A28" s="1" t="s">
        <v>85</v>
      </c>
      <c r="B28" s="1"/>
      <c r="C28" s="1" t="s">
        <v>81</v>
      </c>
      <c r="D28" s="3"/>
    </row>
    <row r="29" spans="1:4" ht="12.75">
      <c r="A29" s="3"/>
      <c r="B29" s="3"/>
      <c r="C29" s="3"/>
      <c r="D29" s="3"/>
    </row>
    <row r="30" spans="2:4" ht="12.75">
      <c r="B30" s="3"/>
      <c r="C30" s="3"/>
      <c r="D30" s="3"/>
    </row>
    <row r="31" spans="1:4" ht="12.75">
      <c r="A31" s="3"/>
      <c r="B31" s="3"/>
      <c r="C31" s="3" t="s">
        <v>82</v>
      </c>
      <c r="D31" s="3"/>
    </row>
    <row r="32" spans="1:5" ht="12.75">
      <c r="A32" s="3"/>
      <c r="B32" s="3"/>
      <c r="C32" s="3" t="s">
        <v>83</v>
      </c>
      <c r="D32" s="3"/>
      <c r="E32" s="50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50"/>
      <c r="B35" s="3"/>
      <c r="C35" s="3"/>
      <c r="D35" s="3"/>
    </row>
    <row r="36" spans="1:5" ht="12.75">
      <c r="A36" s="3"/>
      <c r="B36" s="3"/>
      <c r="C36" s="3"/>
      <c r="D36" s="3"/>
      <c r="E36" s="50">
        <v>43711</v>
      </c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2019-09-04T11:59:31Z</cp:lastPrinted>
  <dcterms:created xsi:type="dcterms:W3CDTF">2003-01-21T08:22:40Z</dcterms:created>
  <dcterms:modified xsi:type="dcterms:W3CDTF">2019-09-13T09:38:11Z</dcterms:modified>
  <cp:category/>
  <cp:version/>
  <cp:contentType/>
  <cp:contentStatus/>
</cp:coreProperties>
</file>